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7" i="1" l="1"/>
  <c r="AE17" i="1"/>
  <c r="AD17" i="1"/>
  <c r="AC17" i="1"/>
  <c r="AB17" i="1"/>
  <c r="AA17" i="1"/>
  <c r="Z17" i="1"/>
  <c r="Y17" i="1"/>
  <c r="I23" i="1" s="1"/>
  <c r="X17" i="1"/>
  <c r="H23" i="1" s="1"/>
  <c r="W17" i="1"/>
  <c r="G23" i="1" s="1"/>
  <c r="V17" i="1"/>
  <c r="F23" i="1" s="1"/>
  <c r="U17" i="1"/>
  <c r="E23" i="1" s="1"/>
  <c r="T17" i="1"/>
  <c r="S17" i="1"/>
  <c r="R17" i="1"/>
  <c r="Q17" i="1"/>
  <c r="P17" i="1"/>
  <c r="M17" i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K23" i="1" l="1"/>
  <c r="L23" i="1"/>
  <c r="M23" i="1"/>
  <c r="N23" i="1"/>
  <c r="E24" i="1"/>
  <c r="F24" i="1"/>
  <c r="K21" i="1"/>
  <c r="H24" i="1"/>
  <c r="L21" i="1"/>
  <c r="D18" i="1"/>
  <c r="I21" i="1"/>
  <c r="M21" i="1" s="1"/>
  <c r="O21" i="1"/>
  <c r="O24" i="1" s="1"/>
  <c r="N17" i="1"/>
  <c r="N21" i="1" s="1"/>
  <c r="G24" i="1"/>
  <c r="I24" i="1"/>
  <c r="L24" i="1" l="1"/>
  <c r="K24" i="1"/>
  <c r="N24" i="1"/>
  <c r="M24" i="1"/>
</calcChain>
</file>

<file path=xl/sharedStrings.xml><?xml version="1.0" encoding="utf-8"?>
<sst xmlns="http://schemas.openxmlformats.org/spreadsheetml/2006/main" count="104" uniqueCount="64">
  <si>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</si>
  <si>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</si>
  <si>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</si>
  <si>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</si>
  <si>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</si>
  <si>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</si>
  <si>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</si>
  <si>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</si>
  <si>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</si>
  <si>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</si>
  <si>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</si>
  <si>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</si>
  <si>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</si>
  <si>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</si>
  <si>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</si>
  <si>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</si>
  <si>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</si>
  <si>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</si>
  <si>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</si>
  <si>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</si>
  <si>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</si>
  <si>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</si>
  <si>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</si>
  <si>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</si>
  <si>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</si>
  <si>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</si>
  <si>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</si>
  <si>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</si>
  <si>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</si>
  <si>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</si>
  <si>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</si>
  <si>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</si>
  <si>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</si>
  <si>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</si>
  <si>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</si>
  <si>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</si>
  <si>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</si>
  <si>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</si>
  <si>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</si>
  <si>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</si>
  <si>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</si>
  <si>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KaMa</t>
  </si>
  <si>
    <t>2.  ottelu</t>
  </si>
  <si>
    <t>KaMa = Kankaanpään Maila  (1958)</t>
  </si>
  <si>
    <t>suomensarja</t>
  </si>
  <si>
    <t>Ella Kaasinen</t>
  </si>
  <si>
    <t>27.9.1991   Pomarkku</t>
  </si>
  <si>
    <t>PomPy = Pomarkun Pyry  (1945),  kasvattajaseura</t>
  </si>
  <si>
    <t>tyttöjen superpesis</t>
  </si>
  <si>
    <t>IT</t>
  </si>
  <si>
    <t>IT = Ikaalisten Tarmo  (1908)</t>
  </si>
  <si>
    <t>24.08. 2013  KaMa - Roihu  2-0  (3-1, 9-3)</t>
  </si>
  <si>
    <t xml:space="preserve">  17 v 10 kk 28 pv</t>
  </si>
  <si>
    <t>25.08. 2013  Roihu - KaMa  1-0  (2-2, 2-1)</t>
  </si>
  <si>
    <t xml:space="preserve">  17 v 10 kk 29 pv</t>
  </si>
  <si>
    <t>5.</t>
  </si>
  <si>
    <t>11.</t>
  </si>
  <si>
    <t>ViPa</t>
  </si>
  <si>
    <t>ViPa = Vihdin Pallo  (1967)</t>
  </si>
  <si>
    <t>Paras pelaaja  (NYP)</t>
  </si>
  <si>
    <t>Tittelit</t>
  </si>
  <si>
    <t>Tahko</t>
  </si>
  <si>
    <t>Tahko = Hyvinkään Tahko  (1915)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</si>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</sst>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9.5703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60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2006</v>
      </c>
      <c r="C4" s="83"/>
      <c r="D4" s="84" t="s">
        <v>49</v>
      </c>
      <c r="E4" s="83"/>
      <c r="F4" s="85" t="s">
        <v>44</v>
      </c>
      <c r="G4" s="86"/>
      <c r="H4" s="87"/>
      <c r="I4" s="83"/>
      <c r="J4" s="83"/>
      <c r="K4" s="83"/>
      <c r="L4" s="83"/>
      <c r="M4" s="83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9">
        <v>2007</v>
      </c>
      <c r="C5" s="89"/>
      <c r="D5" s="90" t="s">
        <v>41</v>
      </c>
      <c r="E5" s="89"/>
      <c r="F5" s="91" t="s">
        <v>48</v>
      </c>
      <c r="G5" s="92"/>
      <c r="H5" s="93"/>
      <c r="I5" s="89"/>
      <c r="J5" s="89"/>
      <c r="K5" s="89"/>
      <c r="L5" s="89"/>
      <c r="M5" s="89"/>
      <c r="N5" s="9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>
        <v>2008</v>
      </c>
      <c r="C6" s="29"/>
      <c r="D6" s="30" t="s">
        <v>41</v>
      </c>
      <c r="E6" s="29"/>
      <c r="F6" s="31" t="s">
        <v>40</v>
      </c>
      <c r="G6" s="32"/>
      <c r="H6" s="33"/>
      <c r="I6" s="29"/>
      <c r="J6" s="29"/>
      <c r="K6" s="29"/>
      <c r="L6" s="29"/>
      <c r="M6" s="29"/>
      <c r="N6" s="3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>
        <v>2009</v>
      </c>
      <c r="C7" s="29"/>
      <c r="D7" s="30" t="s">
        <v>41</v>
      </c>
      <c r="E7" s="29"/>
      <c r="F7" s="31" t="s">
        <v>40</v>
      </c>
      <c r="G7" s="32"/>
      <c r="H7" s="33"/>
      <c r="I7" s="29"/>
      <c r="J7" s="29"/>
      <c r="K7" s="29"/>
      <c r="L7" s="29"/>
      <c r="M7" s="29"/>
      <c r="N7" s="34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2010</v>
      </c>
      <c r="C8" s="29"/>
      <c r="D8" s="30" t="s">
        <v>41</v>
      </c>
      <c r="E8" s="29"/>
      <c r="F8" s="31" t="s">
        <v>40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59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>
        <v>2011</v>
      </c>
      <c r="C9" s="29"/>
      <c r="D9" s="30" t="s">
        <v>41</v>
      </c>
      <c r="E9" s="29"/>
      <c r="F9" s="31" t="s">
        <v>40</v>
      </c>
      <c r="G9" s="32"/>
      <c r="H9" s="33"/>
      <c r="I9" s="29"/>
      <c r="J9" s="29"/>
      <c r="K9" s="29"/>
      <c r="L9" s="29"/>
      <c r="M9" s="29"/>
      <c r="N9" s="34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>
        <v>2012</v>
      </c>
      <c r="C10" s="29"/>
      <c r="D10" s="30" t="s">
        <v>41</v>
      </c>
      <c r="E10" s="29"/>
      <c r="F10" s="31" t="s">
        <v>40</v>
      </c>
      <c r="G10" s="32"/>
      <c r="H10" s="33"/>
      <c r="I10" s="29"/>
      <c r="J10" s="29"/>
      <c r="K10" s="29"/>
      <c r="L10" s="29"/>
      <c r="M10" s="29"/>
      <c r="N10" s="34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>
        <v>2013</v>
      </c>
      <c r="C11" s="29"/>
      <c r="D11" s="30" t="s">
        <v>41</v>
      </c>
      <c r="E11" s="29"/>
      <c r="F11" s="31" t="s">
        <v>40</v>
      </c>
      <c r="G11" s="32"/>
      <c r="H11" s="33"/>
      <c r="I11" s="29"/>
      <c r="J11" s="29"/>
      <c r="K11" s="29"/>
      <c r="L11" s="29"/>
      <c r="M11" s="29"/>
      <c r="N11" s="34"/>
      <c r="O11" s="25"/>
      <c r="P11" s="27"/>
      <c r="Q11" s="27"/>
      <c r="R11" s="27"/>
      <c r="S11" s="27"/>
      <c r="T11" s="27"/>
      <c r="U11" s="28">
        <v>4</v>
      </c>
      <c r="V11" s="28">
        <v>1</v>
      </c>
      <c r="W11" s="28">
        <v>2</v>
      </c>
      <c r="X11" s="28">
        <v>3</v>
      </c>
      <c r="Y11" s="28">
        <v>16</v>
      </c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>
        <v>2014</v>
      </c>
      <c r="C12" s="29"/>
      <c r="D12" s="30" t="s">
        <v>41</v>
      </c>
      <c r="E12" s="29"/>
      <c r="F12" s="31" t="s">
        <v>40</v>
      </c>
      <c r="G12" s="32"/>
      <c r="H12" s="33"/>
      <c r="I12" s="29"/>
      <c r="J12" s="29"/>
      <c r="K12" s="29"/>
      <c r="L12" s="29"/>
      <c r="M12" s="29"/>
      <c r="N12" s="34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2015</v>
      </c>
      <c r="C13" s="27" t="s">
        <v>55</v>
      </c>
      <c r="D13" s="35" t="s">
        <v>41</v>
      </c>
      <c r="E13" s="27">
        <v>24</v>
      </c>
      <c r="F13" s="27">
        <v>1</v>
      </c>
      <c r="G13" s="27">
        <v>6</v>
      </c>
      <c r="H13" s="27">
        <v>8</v>
      </c>
      <c r="I13" s="27">
        <v>62</v>
      </c>
      <c r="J13" s="27">
        <v>18</v>
      </c>
      <c r="K13" s="27">
        <v>19</v>
      </c>
      <c r="L13" s="27">
        <v>18</v>
      </c>
      <c r="M13" s="27">
        <v>7</v>
      </c>
      <c r="N13" s="36">
        <v>0.45250000000000001</v>
      </c>
      <c r="O13" s="82">
        <v>137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2016</v>
      </c>
      <c r="C14" s="27" t="s">
        <v>56</v>
      </c>
      <c r="D14" s="35" t="s">
        <v>57</v>
      </c>
      <c r="E14" s="27">
        <v>21</v>
      </c>
      <c r="F14" s="27">
        <v>0</v>
      </c>
      <c r="G14" s="27">
        <v>12</v>
      </c>
      <c r="H14" s="27">
        <v>4</v>
      </c>
      <c r="I14" s="27">
        <v>68</v>
      </c>
      <c r="J14" s="27">
        <v>12</v>
      </c>
      <c r="K14" s="27">
        <v>19</v>
      </c>
      <c r="L14" s="27">
        <v>25</v>
      </c>
      <c r="M14" s="27">
        <v>12</v>
      </c>
      <c r="N14" s="36">
        <v>0.52700000000000002</v>
      </c>
      <c r="O14" s="82">
        <v>129</v>
      </c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>
        <v>2017</v>
      </c>
      <c r="C15" s="29"/>
      <c r="D15" s="30" t="s">
        <v>61</v>
      </c>
      <c r="E15" s="29"/>
      <c r="F15" s="31" t="s">
        <v>40</v>
      </c>
      <c r="G15" s="32"/>
      <c r="H15" s="33"/>
      <c r="I15" s="29"/>
      <c r="J15" s="29"/>
      <c r="K15" s="29"/>
      <c r="L15" s="29"/>
      <c r="M15" s="29"/>
      <c r="N15" s="34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2018</v>
      </c>
      <c r="C16" s="27" t="s">
        <v>63</v>
      </c>
      <c r="D16" s="35" t="s">
        <v>61</v>
      </c>
      <c r="E16" s="27">
        <v>25</v>
      </c>
      <c r="F16" s="27">
        <v>1</v>
      </c>
      <c r="G16" s="27">
        <v>10</v>
      </c>
      <c r="H16" s="27">
        <v>5</v>
      </c>
      <c r="I16" s="27">
        <v>60</v>
      </c>
      <c r="J16" s="27">
        <v>10</v>
      </c>
      <c r="K16" s="27">
        <v>17</v>
      </c>
      <c r="L16" s="27">
        <v>22</v>
      </c>
      <c r="M16" s="27">
        <v>11</v>
      </c>
      <c r="N16" s="36">
        <v>0.45800000000000002</v>
      </c>
      <c r="O16" s="82">
        <v>131</v>
      </c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70</v>
      </c>
      <c r="F17" s="19">
        <f t="shared" si="0"/>
        <v>2</v>
      </c>
      <c r="G17" s="19">
        <f t="shared" si="0"/>
        <v>28</v>
      </c>
      <c r="H17" s="19">
        <f t="shared" si="0"/>
        <v>17</v>
      </c>
      <c r="I17" s="19">
        <f t="shared" si="0"/>
        <v>190</v>
      </c>
      <c r="J17" s="19">
        <f t="shared" si="0"/>
        <v>40</v>
      </c>
      <c r="K17" s="19">
        <f t="shared" si="0"/>
        <v>55</v>
      </c>
      <c r="L17" s="19">
        <f t="shared" si="0"/>
        <v>65</v>
      </c>
      <c r="M17" s="19">
        <f t="shared" si="0"/>
        <v>30</v>
      </c>
      <c r="N17" s="37">
        <f>PRODUCT(I17/O17)</f>
        <v>0.47858942065491183</v>
      </c>
      <c r="O17" s="38">
        <f>SUM(O10:O16)</f>
        <v>397</v>
      </c>
      <c r="P17" s="19">
        <f t="shared" ref="P17:AE17" si="1">SUM(P4:P16)</f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4</v>
      </c>
      <c r="V17" s="19">
        <f t="shared" si="1"/>
        <v>1</v>
      </c>
      <c r="W17" s="19">
        <f t="shared" si="1"/>
        <v>2</v>
      </c>
      <c r="X17" s="19">
        <f t="shared" si="1"/>
        <v>3</v>
      </c>
      <c r="Y17" s="19">
        <f t="shared" si="1"/>
        <v>16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5" t="s">
        <v>2</v>
      </c>
      <c r="C18" s="39"/>
      <c r="D18" s="40">
        <f>SUM(F17:H17)+((I17-F17-G17)/3)+(E17/3)+(Z17*25)+(AA17*25)+(AB17*10)+(AC17*25)+(AD17*20)+(AE17*15)</f>
        <v>123.66666666666667</v>
      </c>
      <c r="E18" s="1"/>
      <c r="F18" s="1"/>
      <c r="G18" s="1"/>
      <c r="H18" s="1"/>
      <c r="I18" s="1"/>
      <c r="J18" s="1"/>
      <c r="K18" s="1"/>
      <c r="L18" s="1"/>
      <c r="M18" s="1"/>
      <c r="N18" s="41"/>
      <c r="O18" s="1"/>
      <c r="P18" s="1"/>
      <c r="Q18" s="1"/>
      <c r="R18" s="1"/>
      <c r="S18" s="1"/>
      <c r="T18" s="1"/>
      <c r="U18" s="1"/>
      <c r="V18" s="1"/>
      <c r="W18" s="25"/>
      <c r="X18" s="1"/>
      <c r="Y18" s="1"/>
      <c r="Z18" s="1"/>
      <c r="AA18" s="1"/>
      <c r="AB18" s="25"/>
      <c r="AC18" s="1"/>
      <c r="AD18" s="42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1"/>
      <c r="O19" s="43"/>
      <c r="P19" s="1"/>
      <c r="Q19" s="1"/>
      <c r="R19" s="1"/>
      <c r="S19" s="1"/>
      <c r="T19" s="1"/>
      <c r="U19" s="1"/>
      <c r="V19" s="1"/>
      <c r="W19" s="25"/>
      <c r="X19" s="1"/>
      <c r="Y19" s="1"/>
      <c r="Z19" s="1"/>
      <c r="AA19" s="1"/>
      <c r="AB19" s="25"/>
      <c r="AC19" s="1"/>
      <c r="AD19" s="1"/>
      <c r="AE19" s="1"/>
      <c r="AF19" s="45"/>
      <c r="AG19" s="24"/>
      <c r="AH19" s="24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6"/>
      <c r="D20" s="46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7" t="s">
        <v>37</v>
      </c>
      <c r="O20" s="25"/>
      <c r="P20" s="47" t="s">
        <v>32</v>
      </c>
      <c r="Q20" s="13"/>
      <c r="R20" s="13"/>
      <c r="S20" s="13"/>
      <c r="T20" s="48"/>
      <c r="U20" s="48"/>
      <c r="V20" s="48"/>
      <c r="W20" s="48"/>
      <c r="X20" s="48"/>
      <c r="Y20" s="13"/>
      <c r="Z20" s="13"/>
      <c r="AA20" s="13"/>
      <c r="AB20" s="12"/>
      <c r="AC20" s="13"/>
      <c r="AD20" s="13"/>
      <c r="AE20" s="13"/>
      <c r="AF20" s="49"/>
      <c r="AG20" s="24"/>
      <c r="AH20" s="24"/>
      <c r="AI20" s="9"/>
      <c r="AJ20" s="9"/>
      <c r="AK20" s="9"/>
      <c r="AL20" s="9"/>
    </row>
    <row r="21" spans="1:38" ht="15" customHeight="1" x14ac:dyDescent="0.2">
      <c r="A21" s="1"/>
      <c r="B21" s="47" t="s">
        <v>17</v>
      </c>
      <c r="C21" s="13"/>
      <c r="D21" s="49"/>
      <c r="E21" s="27">
        <f>PRODUCT(E17)</f>
        <v>70</v>
      </c>
      <c r="F21" s="27">
        <f>PRODUCT(F17)</f>
        <v>2</v>
      </c>
      <c r="G21" s="27">
        <f>PRODUCT(G17)</f>
        <v>28</v>
      </c>
      <c r="H21" s="27">
        <f>PRODUCT(H17)</f>
        <v>17</v>
      </c>
      <c r="I21" s="27">
        <f>PRODUCT(I17)</f>
        <v>190</v>
      </c>
      <c r="J21" s="1"/>
      <c r="K21" s="50">
        <f>PRODUCT((F21+G21)/E21)</f>
        <v>0.42857142857142855</v>
      </c>
      <c r="L21" s="50">
        <f>PRODUCT(H21/E21)</f>
        <v>0.24285714285714285</v>
      </c>
      <c r="M21" s="50">
        <f>PRODUCT(I21/E21)</f>
        <v>2.7142857142857144</v>
      </c>
      <c r="N21" s="36">
        <f>PRODUCT(N17)</f>
        <v>0.47858942065491183</v>
      </c>
      <c r="O21" s="25">
        <f>PRODUCT(O17)</f>
        <v>397</v>
      </c>
      <c r="P21" s="51" t="s">
        <v>33</v>
      </c>
      <c r="Q21" s="52"/>
      <c r="R21" s="52"/>
      <c r="S21" s="53" t="s">
        <v>51</v>
      </c>
      <c r="T21" s="53"/>
      <c r="U21" s="53"/>
      <c r="V21" s="53"/>
      <c r="W21" s="53"/>
      <c r="X21" s="53"/>
      <c r="Y21" s="53"/>
      <c r="Z21" s="53"/>
      <c r="AA21" s="53"/>
      <c r="AB21" s="54"/>
      <c r="AC21" s="53"/>
      <c r="AD21" s="55" t="s">
        <v>38</v>
      </c>
      <c r="AE21" s="53"/>
      <c r="AF21" s="95" t="s">
        <v>52</v>
      </c>
      <c r="AG21" s="24"/>
      <c r="AH21" s="24"/>
      <c r="AI21" s="9"/>
      <c r="AJ21" s="9"/>
      <c r="AK21" s="9"/>
      <c r="AL21" s="9"/>
    </row>
    <row r="22" spans="1:38" ht="15" customHeight="1" x14ac:dyDescent="0.2">
      <c r="A22" s="1"/>
      <c r="B22" s="56" t="s">
        <v>18</v>
      </c>
      <c r="C22" s="57"/>
      <c r="D22" s="58"/>
      <c r="E22" s="27"/>
      <c r="F22" s="27"/>
      <c r="G22" s="27"/>
      <c r="H22" s="27"/>
      <c r="I22" s="27"/>
      <c r="J22" s="1"/>
      <c r="K22" s="50"/>
      <c r="L22" s="50"/>
      <c r="M22" s="50"/>
      <c r="N22" s="36"/>
      <c r="O22" s="25"/>
      <c r="P22" s="59" t="s">
        <v>34</v>
      </c>
      <c r="Q22" s="60"/>
      <c r="R22" s="60"/>
      <c r="S22" s="61" t="s">
        <v>53</v>
      </c>
      <c r="T22" s="61"/>
      <c r="U22" s="61"/>
      <c r="V22" s="61"/>
      <c r="W22" s="61"/>
      <c r="X22" s="61"/>
      <c r="Y22" s="61"/>
      <c r="Z22" s="61"/>
      <c r="AA22" s="61"/>
      <c r="AB22" s="62"/>
      <c r="AC22" s="61"/>
      <c r="AD22" s="63" t="s">
        <v>42</v>
      </c>
      <c r="AE22" s="61"/>
      <c r="AF22" s="96" t="s">
        <v>54</v>
      </c>
      <c r="AG22" s="24"/>
      <c r="AH22" s="24"/>
      <c r="AI22" s="9"/>
      <c r="AJ22" s="9"/>
      <c r="AK22" s="9"/>
      <c r="AL22" s="9"/>
    </row>
    <row r="23" spans="1:38" ht="15" customHeight="1" x14ac:dyDescent="0.2">
      <c r="A23" s="1"/>
      <c r="B23" s="64" t="s">
        <v>19</v>
      </c>
      <c r="C23" s="65"/>
      <c r="D23" s="66"/>
      <c r="E23" s="28">
        <f>PRODUCT(U17)</f>
        <v>4</v>
      </c>
      <c r="F23" s="28">
        <f t="shared" ref="F23:I23" si="2">PRODUCT(V17)</f>
        <v>1</v>
      </c>
      <c r="G23" s="28">
        <f t="shared" si="2"/>
        <v>2</v>
      </c>
      <c r="H23" s="28">
        <f t="shared" si="2"/>
        <v>3</v>
      </c>
      <c r="I23" s="28">
        <f t="shared" si="2"/>
        <v>16</v>
      </c>
      <c r="J23" s="1"/>
      <c r="K23" s="67">
        <f>PRODUCT((F23+G23)/E23)</f>
        <v>0.75</v>
      </c>
      <c r="L23" s="67">
        <f>PRODUCT(H23/E23)</f>
        <v>0.75</v>
      </c>
      <c r="M23" s="67">
        <f>PRODUCT(I23/E23)</f>
        <v>4</v>
      </c>
      <c r="N23" s="68">
        <f>PRODUCT(I23/O23)</f>
        <v>0.66666666666666663</v>
      </c>
      <c r="O23" s="25">
        <v>24</v>
      </c>
      <c r="P23" s="59" t="s">
        <v>35</v>
      </c>
      <c r="Q23" s="60"/>
      <c r="R23" s="60"/>
      <c r="S23" s="61" t="s">
        <v>51</v>
      </c>
      <c r="T23" s="61"/>
      <c r="U23" s="61"/>
      <c r="V23" s="61"/>
      <c r="W23" s="61"/>
      <c r="X23" s="61"/>
      <c r="Y23" s="61"/>
      <c r="Z23" s="61"/>
      <c r="AA23" s="61"/>
      <c r="AB23" s="62"/>
      <c r="AC23" s="61"/>
      <c r="AD23" s="63" t="s">
        <v>38</v>
      </c>
      <c r="AE23" s="61"/>
      <c r="AF23" s="96" t="s">
        <v>52</v>
      </c>
      <c r="AG23" s="24"/>
      <c r="AH23" s="24"/>
      <c r="AI23" s="9"/>
      <c r="AJ23" s="9"/>
      <c r="AK23" s="9"/>
      <c r="AL23" s="9"/>
    </row>
    <row r="24" spans="1:38" ht="15" customHeight="1" x14ac:dyDescent="0.2">
      <c r="A24" s="1"/>
      <c r="B24" s="69" t="s">
        <v>20</v>
      </c>
      <c r="C24" s="70"/>
      <c r="D24" s="71"/>
      <c r="E24" s="19">
        <f>SUM(E21:E23)</f>
        <v>74</v>
      </c>
      <c r="F24" s="19">
        <f>SUM(F21:F23)</f>
        <v>3</v>
      </c>
      <c r="G24" s="19">
        <f>SUM(G21:G23)</f>
        <v>30</v>
      </c>
      <c r="H24" s="19">
        <f>SUM(H21:H23)</f>
        <v>20</v>
      </c>
      <c r="I24" s="19">
        <f>SUM(I21:I23)</f>
        <v>206</v>
      </c>
      <c r="J24" s="1"/>
      <c r="K24" s="72">
        <f>PRODUCT((F24+G24)/E24)</f>
        <v>0.44594594594594594</v>
      </c>
      <c r="L24" s="72">
        <f>PRODUCT(H24/E24)</f>
        <v>0.27027027027027029</v>
      </c>
      <c r="M24" s="72">
        <f>PRODUCT(I24/E24)</f>
        <v>2.7837837837837838</v>
      </c>
      <c r="N24" s="37">
        <f>PRODUCT(I24/O24)</f>
        <v>0.48931116389548696</v>
      </c>
      <c r="O24" s="25">
        <f>SUM(O21:O23)</f>
        <v>421</v>
      </c>
      <c r="P24" s="73" t="s">
        <v>36</v>
      </c>
      <c r="Q24" s="74"/>
      <c r="R24" s="74"/>
      <c r="S24" s="75" t="s">
        <v>53</v>
      </c>
      <c r="T24" s="75"/>
      <c r="U24" s="75"/>
      <c r="V24" s="75"/>
      <c r="W24" s="75"/>
      <c r="X24" s="75"/>
      <c r="Y24" s="75"/>
      <c r="Z24" s="75"/>
      <c r="AA24" s="75"/>
      <c r="AB24" s="76"/>
      <c r="AC24" s="75"/>
      <c r="AD24" s="77" t="s">
        <v>42</v>
      </c>
      <c r="AE24" s="75"/>
      <c r="AF24" s="97" t="s">
        <v>54</v>
      </c>
      <c r="AG24" s="24"/>
      <c r="AH24" s="24"/>
      <c r="AI24" s="9"/>
      <c r="AJ24" s="9"/>
      <c r="AK24" s="9"/>
      <c r="AL24" s="9"/>
    </row>
    <row r="25" spans="1:38" ht="15" customHeight="1" x14ac:dyDescent="0.25">
      <c r="A25" s="1"/>
      <c r="B25" s="42"/>
      <c r="C25" s="42"/>
      <c r="D25" s="42"/>
      <c r="E25" s="42"/>
      <c r="F25" s="42"/>
      <c r="G25" s="42"/>
      <c r="H25" s="42"/>
      <c r="I25" s="42"/>
      <c r="J25" s="1"/>
      <c r="K25" s="42"/>
      <c r="L25" s="42"/>
      <c r="M25" s="42"/>
      <c r="N25" s="41"/>
      <c r="O25" s="25"/>
      <c r="P25" s="25"/>
      <c r="Q25" s="78"/>
      <c r="R25" s="1"/>
      <c r="S25" s="1"/>
      <c r="T25" s="1"/>
      <c r="U25" s="1"/>
      <c r="V25" s="1"/>
      <c r="W25" s="25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24"/>
      <c r="AI25" s="9"/>
      <c r="AJ25" s="9"/>
      <c r="AK25" s="9"/>
      <c r="AL25" s="9"/>
    </row>
    <row r="26" spans="1:38" ht="15" customHeight="1" x14ac:dyDescent="0.25">
      <c r="A26" s="1"/>
      <c r="B26" s="1" t="s">
        <v>39</v>
      </c>
      <c r="C26" s="1"/>
      <c r="D26" s="1" t="s">
        <v>47</v>
      </c>
      <c r="E26" s="1"/>
      <c r="F26" s="25"/>
      <c r="G26" s="1"/>
      <c r="H26" s="1"/>
      <c r="I26" s="1"/>
      <c r="J26" s="1"/>
      <c r="K26" s="1"/>
      <c r="L26" s="1"/>
      <c r="M26" s="1"/>
      <c r="N26" s="44"/>
      <c r="O26" s="25"/>
      <c r="P26" s="25"/>
      <c r="Q26" s="78"/>
      <c r="R26" s="1"/>
      <c r="S26" s="1"/>
      <c r="T26" s="1"/>
      <c r="U26" s="1"/>
      <c r="V26" s="1"/>
      <c r="W26" s="25"/>
      <c r="X26" s="1"/>
      <c r="Y26" s="1"/>
      <c r="Z26" s="1"/>
      <c r="AA26" s="1"/>
      <c r="AB26" s="25"/>
      <c r="AC26" s="1"/>
      <c r="AD26" s="1"/>
      <c r="AE26" s="1"/>
      <c r="AF26" s="4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50</v>
      </c>
      <c r="E27" s="1"/>
      <c r="F27" s="25"/>
      <c r="G27" s="1"/>
      <c r="H27" s="1"/>
      <c r="I27" s="1"/>
      <c r="J27" s="1"/>
      <c r="K27" s="1"/>
      <c r="L27" s="1"/>
      <c r="M27" s="1"/>
      <c r="N27" s="44"/>
      <c r="O27" s="25"/>
      <c r="P27" s="25"/>
      <c r="Q27" s="78"/>
      <c r="R27" s="1"/>
      <c r="S27" s="1"/>
      <c r="T27" s="1"/>
      <c r="U27" s="1"/>
      <c r="V27" s="1"/>
      <c r="W27" s="25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43</v>
      </c>
      <c r="E28" s="1"/>
      <c r="F28" s="25"/>
      <c r="G28" s="1"/>
      <c r="H28" s="1"/>
      <c r="I28" s="1"/>
      <c r="J28" s="1"/>
      <c r="K28" s="1"/>
      <c r="L28" s="1"/>
      <c r="M28" s="1"/>
      <c r="N28" s="1"/>
      <c r="O28" s="1"/>
      <c r="P28" s="25"/>
      <c r="Q28" s="78"/>
      <c r="R28" s="1"/>
      <c r="S28" s="1"/>
      <c r="T28" s="1"/>
      <c r="U28" s="1"/>
      <c r="V28" s="1"/>
      <c r="W28" s="25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5"/>
      <c r="Q29" s="78"/>
      <c r="R29" s="1"/>
      <c r="S29" s="1"/>
      <c r="T29" s="1"/>
      <c r="U29" s="1"/>
      <c r="V29" s="1"/>
      <c r="W29" s="25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5"/>
      <c r="Q30" s="78"/>
      <c r="R30" s="1"/>
      <c r="S30" s="1"/>
      <c r="T30" s="1"/>
      <c r="U30" s="1"/>
      <c r="V30" s="1"/>
      <c r="W30" s="25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5"/>
      <c r="Q31" s="78"/>
      <c r="R31" s="1"/>
      <c r="S31" s="1"/>
      <c r="T31" s="1"/>
      <c r="U31" s="1"/>
      <c r="V31" s="1"/>
      <c r="W31" s="25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"/>
      <c r="Q32" s="78"/>
      <c r="R32" s="1"/>
      <c r="S32" s="1"/>
      <c r="T32" s="1"/>
      <c r="U32" s="1"/>
      <c r="V32" s="1"/>
      <c r="W32" s="25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25"/>
      <c r="Q33" s="78"/>
      <c r="R33" s="1"/>
      <c r="S33" s="1"/>
      <c r="T33" s="1"/>
      <c r="U33" s="1"/>
      <c r="V33" s="1"/>
      <c r="W33" s="25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25"/>
      <c r="Q34" s="78"/>
      <c r="R34" s="1"/>
      <c r="S34" s="1"/>
      <c r="T34" s="1"/>
      <c r="U34" s="1"/>
      <c r="V34" s="1"/>
      <c r="W34" s="25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25"/>
      <c r="Q35" s="78"/>
      <c r="R35" s="1"/>
      <c r="S35" s="1"/>
      <c r="T35" s="1"/>
      <c r="U35" s="1"/>
      <c r="V35" s="1"/>
      <c r="W35" s="25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25"/>
      <c r="Q36" s="78"/>
      <c r="R36" s="1"/>
      <c r="S36" s="1"/>
      <c r="T36" s="1"/>
      <c r="U36" s="1"/>
      <c r="V36" s="1"/>
      <c r="W36" s="25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25"/>
      <c r="Q37" s="78"/>
      <c r="R37" s="1"/>
      <c r="S37" s="1"/>
      <c r="T37" s="1"/>
      <c r="U37" s="1"/>
      <c r="V37" s="1"/>
      <c r="W37" s="25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25"/>
      <c r="Q38" s="78"/>
      <c r="R38" s="1"/>
      <c r="S38" s="1"/>
      <c r="T38" s="1"/>
      <c r="U38" s="1"/>
      <c r="V38" s="1"/>
      <c r="W38" s="25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25"/>
      <c r="Q39" s="78"/>
      <c r="R39" s="1"/>
      <c r="S39" s="1"/>
      <c r="T39" s="1"/>
      <c r="U39" s="1"/>
      <c r="V39" s="1"/>
      <c r="W39" s="25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5"/>
      <c r="Q40" s="78"/>
      <c r="R40" s="1"/>
      <c r="S40" s="1"/>
      <c r="T40" s="1"/>
      <c r="U40" s="1"/>
      <c r="V40" s="1"/>
      <c r="W40" s="25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5"/>
      <c r="Q41" s="78"/>
      <c r="R41" s="1"/>
      <c r="S41" s="1"/>
      <c r="T41" s="1"/>
      <c r="U41" s="1"/>
      <c r="V41" s="1"/>
      <c r="W41" s="25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25"/>
      <c r="Q42" s="78"/>
      <c r="R42" s="1"/>
      <c r="S42" s="1"/>
      <c r="T42" s="1"/>
      <c r="U42" s="1"/>
      <c r="V42" s="1"/>
      <c r="W42" s="25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25"/>
      <c r="Q43" s="78"/>
      <c r="R43" s="1"/>
      <c r="S43" s="1"/>
      <c r="T43" s="1"/>
      <c r="U43" s="1"/>
      <c r="V43" s="1"/>
      <c r="W43" s="25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25"/>
      <c r="Q44" s="78"/>
      <c r="R44" s="1"/>
      <c r="S44" s="1"/>
      <c r="T44" s="1"/>
      <c r="U44" s="1"/>
      <c r="V44" s="1"/>
      <c r="W44" s="25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25"/>
      <c r="Q45" s="78"/>
      <c r="R45" s="1"/>
      <c r="S45" s="1"/>
      <c r="T45" s="1"/>
      <c r="U45" s="1"/>
      <c r="V45" s="1"/>
      <c r="W45" s="25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5"/>
      <c r="Q46" s="78"/>
      <c r="R46" s="1"/>
      <c r="S46" s="1"/>
      <c r="T46" s="1"/>
      <c r="U46" s="1"/>
      <c r="V46" s="1"/>
      <c r="W46" s="25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5"/>
      <c r="Q47" s="78"/>
      <c r="R47" s="1"/>
      <c r="S47" s="1"/>
      <c r="T47" s="1"/>
      <c r="U47" s="1"/>
      <c r="V47" s="1"/>
      <c r="W47" s="25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25"/>
      <c r="Q48" s="78"/>
      <c r="R48" s="1"/>
      <c r="S48" s="1"/>
      <c r="T48" s="1"/>
      <c r="U48" s="1"/>
      <c r="V48" s="1"/>
      <c r="W48" s="25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/>
      <c r="Q49" s="78"/>
      <c r="R49" s="1"/>
      <c r="S49" s="1"/>
      <c r="T49" s="1"/>
      <c r="U49" s="1"/>
      <c r="V49" s="1"/>
      <c r="W49" s="25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25"/>
      <c r="Q50" s="78"/>
      <c r="R50" s="1"/>
      <c r="S50" s="1"/>
      <c r="T50" s="1"/>
      <c r="U50" s="1"/>
      <c r="V50" s="1"/>
      <c r="W50" s="25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25"/>
      <c r="Q51" s="78"/>
      <c r="R51" s="1"/>
      <c r="S51" s="1"/>
      <c r="T51" s="1"/>
      <c r="U51" s="1"/>
      <c r="V51" s="1"/>
      <c r="W51" s="25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25"/>
      <c r="Q52" s="78"/>
      <c r="R52" s="1"/>
      <c r="S52" s="1"/>
      <c r="T52" s="1"/>
      <c r="U52" s="1"/>
      <c r="V52" s="1"/>
      <c r="W52" s="25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5"/>
      <c r="Q53" s="78"/>
      <c r="R53" s="1"/>
      <c r="S53" s="1"/>
      <c r="T53" s="1"/>
      <c r="U53" s="1"/>
      <c r="V53" s="1"/>
      <c r="W53" s="25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25"/>
      <c r="Q54" s="78"/>
      <c r="R54" s="1"/>
      <c r="S54" s="1"/>
      <c r="T54" s="1"/>
      <c r="U54" s="1"/>
      <c r="V54" s="1"/>
      <c r="W54" s="25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25"/>
      <c r="Q55" s="78"/>
      <c r="R55" s="1"/>
      <c r="S55" s="1"/>
      <c r="T55" s="1"/>
      <c r="U55" s="1"/>
      <c r="V55" s="1"/>
      <c r="W55" s="25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5"/>
      <c r="Q56" s="78"/>
      <c r="R56" s="1"/>
      <c r="S56" s="1"/>
      <c r="T56" s="1"/>
      <c r="U56" s="1"/>
      <c r="V56" s="1"/>
      <c r="W56" s="25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5"/>
      <c r="Q57" s="78"/>
      <c r="R57" s="1"/>
      <c r="S57" s="1"/>
      <c r="T57" s="1"/>
      <c r="U57" s="1"/>
      <c r="V57" s="1"/>
      <c r="W57" s="25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5"/>
      <c r="Q58" s="78"/>
      <c r="R58" s="1"/>
      <c r="S58" s="1"/>
      <c r="T58" s="1"/>
      <c r="U58" s="1"/>
      <c r="V58" s="1"/>
      <c r="W58" s="25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5"/>
      <c r="Q59" s="78"/>
      <c r="R59" s="1"/>
      <c r="S59" s="1"/>
      <c r="T59" s="1"/>
      <c r="U59" s="1"/>
      <c r="V59" s="1"/>
      <c r="W59" s="25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5"/>
      <c r="Q60" s="78"/>
      <c r="R60" s="1"/>
      <c r="S60" s="1"/>
      <c r="T60" s="1"/>
      <c r="U60" s="1"/>
      <c r="V60" s="1"/>
      <c r="W60" s="25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5"/>
      <c r="Q61" s="78"/>
      <c r="R61" s="1"/>
      <c r="S61" s="1"/>
      <c r="T61" s="1"/>
      <c r="U61" s="1"/>
      <c r="V61" s="1"/>
      <c r="W61" s="25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5"/>
      <c r="Q62" s="78"/>
      <c r="R62" s="1"/>
      <c r="S62" s="1"/>
      <c r="T62" s="1"/>
      <c r="U62" s="1"/>
      <c r="V62" s="1"/>
      <c r="W62" s="25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5"/>
      <c r="Q63" s="78"/>
      <c r="R63" s="1"/>
      <c r="S63" s="1"/>
      <c r="T63" s="1"/>
      <c r="U63" s="1"/>
      <c r="V63" s="1"/>
      <c r="W63" s="25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5"/>
      <c r="Q64" s="78"/>
      <c r="R64" s="1"/>
      <c r="S64" s="1"/>
      <c r="T64" s="1"/>
      <c r="U64" s="1"/>
      <c r="V64" s="1"/>
      <c r="W64" s="25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5"/>
      <c r="Q65" s="78"/>
      <c r="R65" s="1"/>
      <c r="S65" s="1"/>
      <c r="T65" s="1"/>
      <c r="U65" s="1"/>
      <c r="V65" s="1"/>
      <c r="W65" s="25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5"/>
      <c r="Q66" s="78"/>
      <c r="R66" s="1"/>
      <c r="S66" s="1"/>
      <c r="T66" s="1"/>
      <c r="U66" s="1"/>
      <c r="V66" s="1"/>
      <c r="W66" s="25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5"/>
      <c r="Q67" s="78"/>
      <c r="R67" s="1"/>
      <c r="S67" s="1"/>
      <c r="T67" s="1"/>
      <c r="U67" s="1"/>
      <c r="V67" s="1"/>
      <c r="W67" s="25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5"/>
      <c r="Q68" s="78"/>
      <c r="R68" s="1"/>
      <c r="S68" s="1"/>
      <c r="T68" s="1"/>
      <c r="U68" s="1"/>
      <c r="V68" s="1"/>
      <c r="W68" s="25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5"/>
      <c r="Q69" s="78"/>
      <c r="R69" s="1"/>
      <c r="S69" s="1"/>
      <c r="T69" s="1"/>
      <c r="U69" s="1"/>
      <c r="V69" s="1"/>
      <c r="W69" s="25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5"/>
      <c r="Q70" s="78"/>
      <c r="R70" s="1"/>
      <c r="S70" s="1"/>
      <c r="T70" s="1"/>
      <c r="U70" s="1"/>
      <c r="V70" s="1"/>
      <c r="W70" s="25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5"/>
      <c r="Q71" s="78"/>
      <c r="R71" s="1"/>
      <c r="S71" s="1"/>
      <c r="T71" s="1"/>
      <c r="U71" s="1"/>
      <c r="V71" s="1"/>
      <c r="W71" s="25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5"/>
      <c r="Q72" s="78"/>
      <c r="R72" s="1"/>
      <c r="S72" s="1"/>
      <c r="T72" s="1"/>
      <c r="U72" s="1"/>
      <c r="V72" s="1"/>
      <c r="W72" s="25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5"/>
      <c r="Q73" s="78"/>
      <c r="R73" s="1"/>
      <c r="S73" s="1"/>
      <c r="T73" s="1"/>
      <c r="U73" s="1"/>
      <c r="V73" s="1"/>
      <c r="W73" s="25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5"/>
      <c r="Q74" s="78"/>
      <c r="R74" s="1"/>
      <c r="S74" s="1"/>
      <c r="T74" s="1"/>
      <c r="U74" s="1"/>
      <c r="V74" s="1"/>
      <c r="W74" s="25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5"/>
      <c r="Q75" s="78"/>
      <c r="R75" s="1"/>
      <c r="S75" s="1"/>
      <c r="T75" s="1"/>
      <c r="U75" s="1"/>
      <c r="V75" s="1"/>
      <c r="W75" s="25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5"/>
      <c r="Q76" s="78"/>
      <c r="R76" s="1"/>
      <c r="S76" s="1"/>
      <c r="T76" s="1"/>
      <c r="U76" s="1"/>
      <c r="V76" s="1"/>
      <c r="W76" s="25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5"/>
      <c r="Q77" s="78"/>
      <c r="R77" s="1"/>
      <c r="S77" s="1"/>
      <c r="T77" s="1"/>
      <c r="U77" s="1"/>
      <c r="V77" s="1"/>
      <c r="W77" s="25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5"/>
      <c r="Q78" s="78"/>
      <c r="R78" s="1"/>
      <c r="S78" s="1"/>
      <c r="T78" s="1"/>
      <c r="U78" s="1"/>
      <c r="V78" s="1"/>
      <c r="W78" s="25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5"/>
      <c r="Q79" s="78"/>
      <c r="R79" s="1"/>
      <c r="S79" s="1"/>
      <c r="T79" s="1"/>
      <c r="U79" s="1"/>
      <c r="V79" s="1"/>
      <c r="W79" s="25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5"/>
      <c r="Q80" s="78"/>
      <c r="R80" s="1"/>
      <c r="S80" s="1"/>
      <c r="T80" s="1"/>
      <c r="U80" s="1"/>
      <c r="V80" s="1"/>
      <c r="W80" s="25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5"/>
      <c r="Q81" s="78"/>
      <c r="R81" s="1"/>
      <c r="S81" s="1"/>
      <c r="T81" s="1"/>
      <c r="U81" s="1"/>
      <c r="V81" s="1"/>
      <c r="W81" s="25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5"/>
      <c r="Q82" s="78"/>
      <c r="R82" s="1"/>
      <c r="S82" s="1"/>
      <c r="T82" s="1"/>
      <c r="U82" s="1"/>
      <c r="V82" s="1"/>
      <c r="W82" s="25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5"/>
      <c r="Q83" s="78"/>
      <c r="R83" s="1"/>
      <c r="S83" s="1"/>
      <c r="T83" s="1"/>
      <c r="U83" s="1"/>
      <c r="V83" s="1"/>
      <c r="W83" s="25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5"/>
      <c r="Q84" s="78"/>
      <c r="R84" s="1"/>
      <c r="S84" s="1"/>
      <c r="T84" s="1"/>
      <c r="U84" s="1"/>
      <c r="V84" s="1"/>
      <c r="W84" s="25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5"/>
      <c r="Q85" s="78"/>
      <c r="R85" s="1"/>
      <c r="S85" s="1"/>
      <c r="T85" s="1"/>
      <c r="U85" s="1"/>
      <c r="V85" s="1"/>
      <c r="W85" s="25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2018-08-11T22:14:27Z</dcterms:modified>
</cp:coreProperties>
</file>